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date1904="1" showInkAnnotation="0" autoCompressPictures="0"/>
  <bookViews>
    <workbookView xWindow="11340" yWindow="0" windowWidth="24720" windowHeight="13360" tabRatio="500"/>
  </bookViews>
  <sheets>
    <sheet name="Calculator" sheetId="1" r:id="rId1"/>
    <sheet name="LEED Point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1" l="1"/>
  <c r="C50" i="1"/>
  <c r="C48" i="1"/>
  <c r="C40" i="1"/>
  <c r="D33" i="1"/>
  <c r="D34" i="1"/>
  <c r="D35" i="1"/>
  <c r="D36" i="1"/>
  <c r="D37" i="1"/>
  <c r="D32" i="1"/>
  <c r="D29" i="1"/>
  <c r="D30" i="1"/>
  <c r="D31" i="1"/>
  <c r="C41" i="1"/>
  <c r="C16" i="1"/>
  <c r="C14" i="1"/>
  <c r="C39" i="1"/>
  <c r="C44" i="1"/>
</calcChain>
</file>

<file path=xl/sharedStrings.xml><?xml version="1.0" encoding="utf-8"?>
<sst xmlns="http://schemas.openxmlformats.org/spreadsheetml/2006/main" count="40" uniqueCount="40">
  <si>
    <t>LEED-EB:O&amp;M v4 LTc1 Alternative Transportation Survey Results Calculator</t>
    <phoneticPr fontId="2" type="noConversion"/>
  </si>
  <si>
    <t>Alternative Transportation Rate</t>
    <phoneticPr fontId="2" type="noConversion"/>
  </si>
  <si>
    <t>STEP 3: Calculate Alternative Transportation Rate</t>
    <phoneticPr fontId="2" type="noConversion"/>
  </si>
  <si>
    <t>8 person carpool</t>
    <phoneticPr fontId="2" type="noConversion"/>
  </si>
  <si>
    <t>9 person carpool</t>
    <phoneticPr fontId="2" type="noConversion"/>
  </si>
  <si>
    <t>10+ person carpool</t>
    <phoneticPr fontId="2" type="noConversion"/>
  </si>
  <si>
    <t>6 person carpool</t>
    <phoneticPr fontId="2" type="noConversion"/>
  </si>
  <si>
    <t>5 person carpool</t>
    <phoneticPr fontId="2" type="noConversion"/>
  </si>
  <si>
    <t>Total alternative transportation trips</t>
    <phoneticPr fontId="2" type="noConversion"/>
  </si>
  <si>
    <t>Total carpool trips</t>
    <phoneticPr fontId="2" type="noConversion"/>
  </si>
  <si>
    <t>Public transit</t>
    <phoneticPr fontId="2" type="noConversion"/>
  </si>
  <si>
    <r>
      <t>Total r</t>
    </r>
    <r>
      <rPr>
        <sz val="11"/>
        <color indexed="8"/>
        <rFont val="Calibri"/>
        <family val="2"/>
      </rPr>
      <t xml:space="preserve">egular building occupants who </t>
    </r>
    <r>
      <rPr>
        <b/>
        <sz val="11"/>
        <color indexed="8"/>
        <rFont val="Calibri"/>
        <family val="2"/>
      </rPr>
      <t>received</t>
    </r>
    <r>
      <rPr>
        <sz val="11"/>
        <color indexed="8"/>
        <rFont val="Calibri"/>
        <family val="2"/>
      </rPr>
      <t xml:space="preserve"> the survey</t>
    </r>
    <phoneticPr fontId="2" type="noConversion"/>
  </si>
  <si>
    <r>
      <t xml:space="preserve">Total </t>
    </r>
    <r>
      <rPr>
        <sz val="11"/>
        <color indexed="8"/>
        <rFont val="Calibri"/>
        <family val="2"/>
      </rPr>
      <t xml:space="preserve">regular building occupants who </t>
    </r>
    <r>
      <rPr>
        <b/>
        <sz val="11"/>
        <color indexed="8"/>
        <rFont val="Calibri"/>
        <family val="2"/>
      </rPr>
      <t>responded</t>
    </r>
    <r>
      <rPr>
        <sz val="11"/>
        <color indexed="8"/>
        <rFont val="Calibri"/>
        <family val="2"/>
      </rPr>
      <t xml:space="preserve"> to the survey</t>
    </r>
    <phoneticPr fontId="2" type="noConversion"/>
  </si>
  <si>
    <t>Alternative transportation rate</t>
  </si>
  <si>
    <t>Points</t>
  </si>
  <si>
    <t>Other human-powered conveyances</t>
    <phoneticPr fontId="2" type="noConversion"/>
  </si>
  <si>
    <t>Drove alone in a conventional vehicle</t>
    <phoneticPr fontId="2" type="noConversion"/>
  </si>
  <si>
    <t>Response rate</t>
    <phoneticPr fontId="2" type="noConversion"/>
  </si>
  <si>
    <t>Total thoeretical trips</t>
    <phoneticPr fontId="2" type="noConversion"/>
  </si>
  <si>
    <r>
      <t>Total r</t>
    </r>
    <r>
      <rPr>
        <sz val="11"/>
        <color indexed="8"/>
        <rFont val="Calibri"/>
        <family val="2"/>
      </rPr>
      <t>egular building occupants</t>
    </r>
    <phoneticPr fontId="2" type="noConversion"/>
  </si>
  <si>
    <t>2 person carpool</t>
    <phoneticPr fontId="2" type="noConversion"/>
  </si>
  <si>
    <t>3 person carpool</t>
    <phoneticPr fontId="2" type="noConversion"/>
  </si>
  <si>
    <t>4 person carpool</t>
    <phoneticPr fontId="2" type="noConversion"/>
  </si>
  <si>
    <t>7 person carpool</t>
    <phoneticPr fontId="2" type="noConversion"/>
  </si>
  <si>
    <t>Walking</t>
    <phoneticPr fontId="2" type="noConversion"/>
  </si>
  <si>
    <t>Avoided due to telecommuting</t>
    <phoneticPr fontId="2" type="noConversion"/>
  </si>
  <si>
    <t xml:space="preserve">Avoided due to compressed work week </t>
    <phoneticPr fontId="2" type="noConversion"/>
  </si>
  <si>
    <t>Green vehicles</t>
    <phoneticPr fontId="2" type="noConversion"/>
  </si>
  <si>
    <t>Rideshare</t>
    <phoneticPr fontId="2" type="noConversion"/>
  </si>
  <si>
    <t>weighted</t>
    <phoneticPr fontId="2" type="noConversion"/>
  </si>
  <si>
    <t>STEP 1: Enter basic information</t>
    <phoneticPr fontId="2" type="noConversion"/>
  </si>
  <si>
    <t>STEP 2: Summarize survey findings</t>
    <phoneticPr fontId="2" type="noConversion"/>
  </si>
  <si>
    <r>
      <t xml:space="preserve">NOTE: It is assumed that in the survey, respondents were asked to report their modes of transportation for both the </t>
    </r>
    <r>
      <rPr>
        <b/>
        <sz val="11"/>
        <rFont val="Calibri"/>
        <family val="2"/>
      </rPr>
      <t>morning and evening commutes over 5 consecutive days</t>
    </r>
    <r>
      <rPr>
        <sz val="11"/>
        <rFont val="Calibri"/>
        <family val="2"/>
      </rPr>
      <t>.</t>
    </r>
    <phoneticPr fontId="2" type="noConversion"/>
  </si>
  <si>
    <t>Bicycling</t>
    <phoneticPr fontId="2" type="noConversion"/>
  </si>
  <si>
    <t>Yellow cells: input results from transportation survey (as applicable)</t>
  </si>
  <si>
    <t>Grey cells: automatically calculated</t>
  </si>
  <si>
    <t>absent</t>
  </si>
  <si>
    <t>Raw alternative transportation rate</t>
  </si>
  <si>
    <t>Alternative Commuting trips</t>
  </si>
  <si>
    <t>Total Alternative Commuting Transportation 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</si>
</sst>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3" borderId="0" xfId="0" applyFill="1" applyBorder="1"/>
    <xf numFmtId="0" fontId="0" fillId="3" borderId="0" xfId="0" applyFill="1" applyBorder="1" applyAlignment="1">
      <alignment horizontal="left" vertical="top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wrapText="1"/>
    </xf>
    <xf numFmtId="0" fontId="0" fillId="0" borderId="0" xfId="0" applyBorder="1"/>
    <xf numFmtId="0" fontId="4" fillId="0" borderId="0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" fontId="0" fillId="2" borderId="1" xfId="0" applyNumberFormat="1" applyFill="1" applyBorder="1"/>
    <xf numFmtId="0" fontId="0" fillId="0" borderId="0" xfId="0" applyBorder="1" applyAlignment="1">
      <alignment horizontal="right"/>
    </xf>
    <xf numFmtId="0" fontId="0" fillId="4" borderId="1" xfId="0" applyFill="1" applyBorder="1"/>
    <xf numFmtId="0" fontId="0" fillId="0" borderId="0" xfId="0" applyFill="1" applyBorder="1" applyAlignment="1">
      <alignment horizontal="right" vertical="center"/>
    </xf>
    <xf numFmtId="9" fontId="0" fillId="2" borderId="1" xfId="1" applyNumberFormat="1" applyFont="1" applyFill="1" applyBorder="1"/>
    <xf numFmtId="0" fontId="3" fillId="3" borderId="0" xfId="0" applyFont="1" applyFill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1" fontId="0" fillId="2" borderId="1" xfId="1" applyNumberFormat="1" applyFont="1" applyFill="1" applyBorder="1"/>
    <xf numFmtId="1" fontId="0" fillId="2" borderId="1" xfId="0" applyNumberFormat="1" applyFill="1" applyBorder="1"/>
    <xf numFmtId="0" fontId="3" fillId="3" borderId="2" xfId="0" applyFont="1" applyFill="1" applyBorder="1" applyAlignment="1">
      <alignment horizontal="right" vertical="top" wrapText="1"/>
    </xf>
    <xf numFmtId="9" fontId="9" fillId="2" borderId="5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3" borderId="6" xfId="0" applyFont="1" applyFill="1" applyBorder="1" applyAlignment="1">
      <alignment wrapText="1"/>
    </xf>
    <xf numFmtId="0" fontId="10" fillId="3" borderId="7" xfId="0" applyFont="1" applyFill="1" applyBorder="1" applyAlignment="1">
      <alignment wrapText="1"/>
    </xf>
    <xf numFmtId="9" fontId="11" fillId="3" borderId="8" xfId="0" applyNumberFormat="1" applyFont="1" applyFill="1" applyBorder="1" applyAlignment="1">
      <alignment wrapText="1"/>
    </xf>
    <xf numFmtId="0" fontId="11" fillId="3" borderId="9" xfId="0" applyFont="1" applyFill="1" applyBorder="1" applyAlignment="1">
      <alignment wrapText="1"/>
    </xf>
    <xf numFmtId="0" fontId="0" fillId="0" borderId="1" xfId="0" applyBorder="1"/>
    <xf numFmtId="0" fontId="3" fillId="3" borderId="2" xfId="0" applyFont="1" applyFill="1" applyBorder="1" applyAlignment="1"/>
    <xf numFmtId="0" fontId="0" fillId="0" borderId="3" xfId="0" applyBorder="1" applyAlignment="1"/>
    <xf numFmtId="0" fontId="3" fillId="3" borderId="2" xfId="0" applyFont="1" applyFill="1" applyBorder="1" applyAlignment="1">
      <alignment horizontal="left"/>
    </xf>
    <xf numFmtId="0" fontId="3" fillId="0" borderId="2" xfId="0" applyFont="1" applyBorder="1" applyAlignment="1"/>
    <xf numFmtId="0" fontId="4" fillId="0" borderId="0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1" xfId="0" applyBorder="1" applyAlignment="1"/>
    <xf numFmtId="0" fontId="5" fillId="2" borderId="1" xfId="0" applyFont="1" applyFill="1" applyBorder="1" applyAlignment="1">
      <alignment horizontal="left" vertical="top" wrapText="1"/>
    </xf>
    <xf numFmtId="0" fontId="0" fillId="4" borderId="10" xfId="0" applyFill="1" applyBorder="1"/>
    <xf numFmtId="1" fontId="0" fillId="2" borderId="10" xfId="0" applyNumberFormat="1" applyFill="1" applyBorder="1"/>
    <xf numFmtId="1" fontId="0" fillId="2" borderId="11" xfId="0" applyNumberFormat="1" applyFill="1" applyBorder="1"/>
    <xf numFmtId="0" fontId="0" fillId="0" borderId="13" xfId="0" applyFill="1" applyBorder="1"/>
    <xf numFmtId="1" fontId="0" fillId="0" borderId="12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1"/>
  <sheetViews>
    <sheetView tabSelected="1" topLeftCell="A12" zoomScale="110" zoomScaleNormal="110" zoomScalePageLayoutView="110" workbookViewId="0">
      <selection activeCell="B37" sqref="B37"/>
    </sheetView>
  </sheetViews>
  <sheetFormatPr baseColWidth="10" defaultColWidth="11" defaultRowHeight="13" x14ac:dyDescent="0"/>
  <cols>
    <col min="1" max="1" width="2.85546875" customWidth="1"/>
    <col min="2" max="2" width="61.42578125" customWidth="1"/>
    <col min="3" max="3" width="10" customWidth="1"/>
    <col min="4" max="4" width="8.85546875" customWidth="1"/>
  </cols>
  <sheetData>
    <row r="1" spans="2:3" ht="14" thickBot="1"/>
    <row r="2" spans="2:3" ht="20" thickTop="1" thickBot="1">
      <c r="B2" s="32" t="s">
        <v>0</v>
      </c>
      <c r="C2" s="30"/>
    </row>
    <row r="3" spans="2:3" ht="14" thickTop="1"/>
    <row r="4" spans="2:3" ht="31" customHeight="1">
      <c r="B4" s="33" t="s">
        <v>32</v>
      </c>
      <c r="C4" s="33"/>
    </row>
    <row r="5" spans="2:3" ht="14">
      <c r="B5" s="7"/>
      <c r="C5" s="7"/>
    </row>
    <row r="6" spans="2:3" ht="13" customHeight="1">
      <c r="B6" s="34" t="s">
        <v>34</v>
      </c>
      <c r="C6" s="35"/>
    </row>
    <row r="7" spans="2:3" ht="13" customHeight="1">
      <c r="B7" s="36" t="s">
        <v>35</v>
      </c>
      <c r="C7" s="35"/>
    </row>
    <row r="8" spans="2:3" ht="14" thickBot="1">
      <c r="B8" s="1"/>
    </row>
    <row r="9" spans="2:3" ht="20" thickTop="1" thickBot="1">
      <c r="B9" s="32" t="s">
        <v>30</v>
      </c>
      <c r="C9" s="30"/>
    </row>
    <row r="10" spans="2:3" ht="19" thickTop="1">
      <c r="B10" s="16"/>
    </row>
    <row r="11" spans="2:3" ht="14">
      <c r="B11" s="17" t="s">
        <v>19</v>
      </c>
      <c r="C11" s="13">
        <v>40</v>
      </c>
    </row>
    <row r="12" spans="2:3" ht="14">
      <c r="B12" s="18" t="s">
        <v>11</v>
      </c>
      <c r="C12" s="13">
        <v>40</v>
      </c>
    </row>
    <row r="13" spans="2:3" ht="14">
      <c r="B13" s="18" t="s">
        <v>12</v>
      </c>
      <c r="C13" s="13">
        <v>36</v>
      </c>
    </row>
    <row r="14" spans="2:3">
      <c r="B14" s="18" t="s">
        <v>17</v>
      </c>
      <c r="C14" s="15">
        <f>C13/C12</f>
        <v>0.9</v>
      </c>
    </row>
    <row r="16" spans="2:3">
      <c r="B16" s="18" t="s">
        <v>18</v>
      </c>
      <c r="C16" s="19">
        <f>C12*5*2</f>
        <v>400</v>
      </c>
    </row>
    <row r="17" spans="2:4" ht="14" thickBot="1">
      <c r="B17" s="2"/>
    </row>
    <row r="18" spans="2:4" ht="20" thickTop="1" thickBot="1">
      <c r="B18" s="29" t="s">
        <v>31</v>
      </c>
      <c r="C18" s="30"/>
    </row>
    <row r="19" spans="2:4" ht="14" thickTop="1">
      <c r="D19" t="s">
        <v>36</v>
      </c>
    </row>
    <row r="20" spans="2:4">
      <c r="B20" s="3" t="s">
        <v>24</v>
      </c>
      <c r="C20" s="13">
        <v>14</v>
      </c>
      <c r="D20" s="28">
        <v>22</v>
      </c>
    </row>
    <row r="21" spans="2:4">
      <c r="B21" s="9" t="s">
        <v>15</v>
      </c>
      <c r="C21" s="13"/>
    </row>
    <row r="22" spans="2:4">
      <c r="B22" s="3" t="s">
        <v>33</v>
      </c>
      <c r="C22" s="13">
        <v>52</v>
      </c>
    </row>
    <row r="23" spans="2:4">
      <c r="B23" s="3" t="s">
        <v>10</v>
      </c>
      <c r="C23" s="13">
        <v>99</v>
      </c>
    </row>
    <row r="24" spans="2:4">
      <c r="B24" s="3" t="s">
        <v>25</v>
      </c>
      <c r="C24" s="13">
        <v>26</v>
      </c>
    </row>
    <row r="25" spans="2:4">
      <c r="B25" s="3" t="s">
        <v>26</v>
      </c>
      <c r="C25" s="13">
        <v>4</v>
      </c>
    </row>
    <row r="26" spans="2:4">
      <c r="B26" s="10" t="s">
        <v>27</v>
      </c>
      <c r="C26" s="13">
        <v>26</v>
      </c>
    </row>
    <row r="27" spans="2:4">
      <c r="B27" s="4" t="s">
        <v>28</v>
      </c>
      <c r="C27" s="13"/>
    </row>
    <row r="28" spans="2:4">
      <c r="B28" s="8"/>
      <c r="D28" s="23" t="s">
        <v>29</v>
      </c>
    </row>
    <row r="29" spans="2:4">
      <c r="B29" s="3" t="s">
        <v>20</v>
      </c>
      <c r="C29" s="13">
        <v>27</v>
      </c>
      <c r="D29" s="20">
        <f>C29*1/2</f>
        <v>13.5</v>
      </c>
    </row>
    <row r="30" spans="2:4">
      <c r="B30" s="3" t="s">
        <v>21</v>
      </c>
      <c r="C30" s="13">
        <v>1</v>
      </c>
      <c r="D30" s="20">
        <f>C30*2/3</f>
        <v>0.66666666666666663</v>
      </c>
    </row>
    <row r="31" spans="2:4">
      <c r="B31" s="3" t="s">
        <v>22</v>
      </c>
      <c r="C31" s="13">
        <v>0</v>
      </c>
      <c r="D31" s="20">
        <f>C31*3/4</f>
        <v>0</v>
      </c>
    </row>
    <row r="32" spans="2:4">
      <c r="B32" s="3" t="s">
        <v>7</v>
      </c>
      <c r="C32" s="13">
        <v>11</v>
      </c>
      <c r="D32" s="20">
        <f>(C32-1)/C32</f>
        <v>0.90909090909090906</v>
      </c>
    </row>
    <row r="33" spans="2:4">
      <c r="B33" s="3" t="s">
        <v>6</v>
      </c>
      <c r="C33" s="13">
        <v>0</v>
      </c>
      <c r="D33" s="20">
        <f>C33*5/6</f>
        <v>0</v>
      </c>
    </row>
    <row r="34" spans="2:4">
      <c r="B34" s="3" t="s">
        <v>23</v>
      </c>
      <c r="C34" s="13">
        <v>0</v>
      </c>
      <c r="D34" s="20">
        <f>C34*6/7</f>
        <v>0</v>
      </c>
    </row>
    <row r="35" spans="2:4">
      <c r="B35" s="3" t="s">
        <v>3</v>
      </c>
      <c r="C35" s="13">
        <v>0</v>
      </c>
      <c r="D35" s="20">
        <f>C35*7/8</f>
        <v>0</v>
      </c>
    </row>
    <row r="36" spans="2:4">
      <c r="B36" s="3" t="s">
        <v>4</v>
      </c>
      <c r="C36" s="13">
        <v>0</v>
      </c>
      <c r="D36" s="20">
        <f>C36*8/9</f>
        <v>0</v>
      </c>
    </row>
    <row r="37" spans="2:4">
      <c r="B37" s="3" t="s">
        <v>5</v>
      </c>
      <c r="C37" s="37">
        <v>0</v>
      </c>
      <c r="D37" s="38">
        <f>C37*9/10</f>
        <v>0</v>
      </c>
    </row>
    <row r="38" spans="2:4">
      <c r="B38" s="12"/>
      <c r="C38" s="40"/>
      <c r="D38" s="41"/>
    </row>
    <row r="39" spans="2:4" s="6" customFormat="1">
      <c r="B39" s="3" t="s">
        <v>9</v>
      </c>
      <c r="C39" s="39">
        <f>SUM(D29:D37)</f>
        <v>15.075757575757574</v>
      </c>
      <c r="D39"/>
    </row>
    <row r="40" spans="2:4" s="6" customFormat="1">
      <c r="B40" s="3" t="s">
        <v>37</v>
      </c>
      <c r="C40" s="20">
        <f>C48/(C16-D20)</f>
        <v>0.6245390412057078</v>
      </c>
      <c r="D40"/>
    </row>
    <row r="41" spans="2:4" s="6" customFormat="1">
      <c r="B41" s="3" t="s">
        <v>38</v>
      </c>
      <c r="C41" s="20">
        <f>SUM(D29:D37)+SUM(C20:C27)+D20</f>
        <v>258.07575757575756</v>
      </c>
      <c r="D41"/>
    </row>
    <row r="42" spans="2:4">
      <c r="B42" s="3" t="s">
        <v>39</v>
      </c>
      <c r="C42" s="20">
        <f>C41+(((C12-C13)*2)*1*C40)</f>
        <v>263.07206990540323</v>
      </c>
    </row>
    <row r="43" spans="2:4">
      <c r="B43" s="12"/>
    </row>
    <row r="44" spans="2:4">
      <c r="B44" s="3" t="s">
        <v>16</v>
      </c>
      <c r="C44" s="20">
        <f>C16-C48</f>
        <v>163.92424242424244</v>
      </c>
    </row>
    <row r="45" spans="2:4" ht="14" thickBot="1">
      <c r="B45" s="12"/>
    </row>
    <row r="46" spans="2:4" ht="20" thickTop="1" thickBot="1">
      <c r="B46" s="31" t="s">
        <v>2</v>
      </c>
      <c r="C46" s="30"/>
    </row>
    <row r="47" spans="2:4" ht="14" thickTop="1"/>
    <row r="48" spans="2:4">
      <c r="B48" s="5" t="s">
        <v>8</v>
      </c>
      <c r="C48" s="11">
        <f>SUM(C20:C27)+C39</f>
        <v>236.07575757575756</v>
      </c>
    </row>
    <row r="49" spans="2:3" ht="14" thickBot="1">
      <c r="B49" s="14"/>
    </row>
    <row r="50" spans="2:3" ht="20" thickTop="1" thickBot="1">
      <c r="B50" s="21" t="s">
        <v>1</v>
      </c>
      <c r="C50" s="22">
        <f>C42/(C12*5*2)</f>
        <v>0.65768017476350804</v>
      </c>
    </row>
    <row r="51" spans="2:3" ht="14" thickTop="1"/>
  </sheetData>
  <mergeCells count="7">
    <mergeCell ref="B18:C18"/>
    <mergeCell ref="B46:C46"/>
    <mergeCell ref="B2:C2"/>
    <mergeCell ref="B4:C4"/>
    <mergeCell ref="B6:C6"/>
    <mergeCell ref="B7:C7"/>
    <mergeCell ref="B9:C9"/>
  </mergeCells>
  <phoneticPr fontId="2" type="noConversion"/>
  <pageMargins left="0.75" right="0.75" top="1" bottom="1" header="0.5" footer="0.5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workbookViewId="0">
      <selection activeCell="C20" sqref="C20"/>
    </sheetView>
  </sheetViews>
  <sheetFormatPr baseColWidth="10" defaultColWidth="11" defaultRowHeight="13" x14ac:dyDescent="0"/>
  <cols>
    <col min="1" max="1" width="2" customWidth="1"/>
    <col min="2" max="2" width="17.5703125" customWidth="1"/>
  </cols>
  <sheetData>
    <row r="1" spans="2:3" ht="14" thickBot="1"/>
    <row r="2" spans="2:3" ht="31" thickBot="1">
      <c r="B2" s="24" t="s">
        <v>13</v>
      </c>
      <c r="C2" s="25" t="s">
        <v>14</v>
      </c>
    </row>
    <row r="3" spans="2:3" ht="16" thickBot="1">
      <c r="B3" s="26">
        <v>0.1</v>
      </c>
      <c r="C3" s="27">
        <v>3</v>
      </c>
    </row>
    <row r="4" spans="2:3" ht="16" thickBot="1">
      <c r="B4" s="26">
        <v>0.15</v>
      </c>
      <c r="C4" s="27">
        <v>4</v>
      </c>
    </row>
    <row r="5" spans="2:3" ht="16" thickBot="1">
      <c r="B5" s="26">
        <v>0.2</v>
      </c>
      <c r="C5" s="27">
        <v>5</v>
      </c>
    </row>
    <row r="6" spans="2:3" ht="16" thickBot="1">
      <c r="B6" s="26">
        <v>0.25</v>
      </c>
      <c r="C6" s="27">
        <v>6</v>
      </c>
    </row>
    <row r="7" spans="2:3" ht="16" thickBot="1">
      <c r="B7" s="26">
        <v>0.3</v>
      </c>
      <c r="C7" s="27">
        <v>7</v>
      </c>
    </row>
    <row r="8" spans="2:3" ht="16" thickBot="1">
      <c r="B8" s="26">
        <v>0.35</v>
      </c>
      <c r="C8" s="27">
        <v>8</v>
      </c>
    </row>
    <row r="9" spans="2:3" ht="16" thickBot="1">
      <c r="B9" s="26">
        <v>0.4</v>
      </c>
      <c r="C9" s="27">
        <v>9</v>
      </c>
    </row>
    <row r="10" spans="2:3" ht="16" thickBot="1">
      <c r="B10" s="26">
        <v>0.45</v>
      </c>
      <c r="C10" s="27">
        <v>10</v>
      </c>
    </row>
    <row r="11" spans="2:3" ht="16" thickBot="1">
      <c r="B11" s="26">
        <v>0.5</v>
      </c>
      <c r="C11" s="27">
        <v>11</v>
      </c>
    </row>
    <row r="12" spans="2:3" ht="16" thickBot="1">
      <c r="B12" s="26">
        <v>0.55000000000000004</v>
      </c>
      <c r="C12" s="27">
        <v>12</v>
      </c>
    </row>
    <row r="13" spans="2:3" ht="16" thickBot="1">
      <c r="B13" s="26">
        <v>0.6</v>
      </c>
      <c r="C13" s="27">
        <v>13</v>
      </c>
    </row>
    <row r="14" spans="2:3" ht="16" thickBot="1">
      <c r="B14" s="26">
        <v>0.65</v>
      </c>
      <c r="C14" s="27">
        <v>14</v>
      </c>
    </row>
    <row r="15" spans="2:3" ht="16" thickBot="1">
      <c r="B15" s="26">
        <v>0.7</v>
      </c>
      <c r="C15" s="27">
        <v>15</v>
      </c>
    </row>
  </sheetData>
  <phoneticPr fontId="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LEED Points</vt:lpstr>
    </vt:vector>
  </TitlesOfParts>
  <Company>BuildingWise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Varney</dc:creator>
  <cp:lastModifiedBy>Levi Jimenez</cp:lastModifiedBy>
  <dcterms:created xsi:type="dcterms:W3CDTF">2013-04-25T18:17:57Z</dcterms:created>
  <dcterms:modified xsi:type="dcterms:W3CDTF">2013-10-02T05:37:26Z</dcterms:modified>
</cp:coreProperties>
</file>