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/>
  <mc:AlternateContent xmlns:mc="http://schemas.openxmlformats.org/markup-compatibility/2006">
    <mc:Choice Requires="x15">
      <x15ac:absPath xmlns:x15ac="http://schemas.microsoft.com/office/spreadsheetml/2010/11/ac" url="U:\02 ACTIVE PROJECTS\LEEDuser\02 Website Content\v4 BDC\LTc8 Green vehicles\"/>
    </mc:Choice>
  </mc:AlternateContent>
  <bookViews>
    <workbookView xWindow="0" yWindow="0" windowWidth="18880" windowHeight="7630"/>
  </bookViews>
  <sheets>
    <sheet name="Calculator" sheetId="5" r:id="rId1"/>
    <sheet name="Example" sheetId="7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5" l="1"/>
  <c r="B27" i="7" l="1"/>
  <c r="G25" i="7"/>
  <c r="F25" i="7"/>
  <c r="G21" i="7"/>
  <c r="F21" i="7"/>
  <c r="F16" i="7"/>
  <c r="D16" i="7"/>
  <c r="G25" i="5" l="1"/>
  <c r="F25" i="5"/>
  <c r="G21" i="5"/>
  <c r="F21" i="5"/>
  <c r="F16" i="5"/>
  <c r="D16" i="5"/>
</calcChain>
</file>

<file path=xl/sharedStrings.xml><?xml version="1.0" encoding="utf-8"?>
<sst xmlns="http://schemas.openxmlformats.org/spreadsheetml/2006/main" count="39" uniqueCount="19">
  <si>
    <t># of Parking Spaces</t>
  </si>
  <si>
    <t>Input Cell</t>
  </si>
  <si>
    <t xml:space="preserve">Output Cell </t>
  </si>
  <si>
    <t>LTc8 Green Vehicles Parking Calculator</t>
  </si>
  <si>
    <r>
      <rPr>
        <b/>
        <sz val="10"/>
        <color theme="1"/>
        <rFont val="Arial"/>
        <family val="2"/>
      </rPr>
      <t>About:</t>
    </r>
    <r>
      <rPr>
        <sz val="10"/>
        <color theme="1"/>
        <rFont val="Arial"/>
        <family val="2"/>
      </rPr>
      <t xml:space="preserve">
This tool calculates the total number of preferred parking spaces and alternative-fuel fueling stations required for your LEED project.</t>
    </r>
  </si>
  <si>
    <t>Required # of 
Preferred Parking Spaces</t>
  </si>
  <si>
    <t>Required # of 
Alternative-Fuel Fueling Station Spaces</t>
  </si>
  <si>
    <r>
      <rPr>
        <b/>
        <sz val="10"/>
        <color theme="1"/>
        <rFont val="Arial"/>
        <family val="2"/>
      </rPr>
      <t>Instructions:</t>
    </r>
    <r>
      <rPr>
        <sz val="10"/>
        <color theme="1"/>
        <rFont val="Arial"/>
        <family val="2"/>
      </rPr>
      <t xml:space="preserve">
Choose the most applicable scenario below:
</t>
    </r>
    <r>
      <rPr>
        <b/>
        <sz val="10"/>
        <color theme="1"/>
        <rFont val="Arial"/>
        <family val="2"/>
      </rPr>
      <t>Scenario 1:</t>
    </r>
    <r>
      <rPr>
        <sz val="10"/>
        <color theme="1"/>
        <rFont val="Arial"/>
        <family val="2"/>
      </rPr>
      <t xml:space="preserve"> 
Project parking does not differentiate between long-term and short-term. 
Enter the total number of parking spaces available for your project.
</t>
    </r>
    <r>
      <rPr>
        <b/>
        <sz val="10"/>
        <color theme="1"/>
        <rFont val="Arial"/>
        <family val="2"/>
      </rPr>
      <t>Scenario 2:</t>
    </r>
    <r>
      <rPr>
        <sz val="10"/>
        <color theme="1"/>
        <rFont val="Arial"/>
        <family val="2"/>
      </rPr>
      <t xml:space="preserve"> 
Project has long-term and short-term parking. 
Enter the total number of parking spaces available for your project AND the ratio of long-term and short-term parking</t>
    </r>
  </si>
  <si>
    <t>SCENARIO 2: LONG-TERM AND SHORT-TERM PARKING</t>
  </si>
  <si>
    <t>Required # of 
Alternative-Fuel Fueling Station Spaces, Long-Term</t>
  </si>
  <si>
    <t>Required # of 
Alternative-Fuel Fueling Station Spaces, Short-Term</t>
  </si>
  <si>
    <t xml:space="preserve">SCENARIO 1: NO DIFFERENTIATION BETWEEN LONG-TERM AND SHORT-TERM PARKING </t>
  </si>
  <si>
    <t>% of Spaces Designated as 
Long-Term</t>
  </si>
  <si>
    <t>% of Spaces Designated as 
Short-Term</t>
  </si>
  <si>
    <t>Required # of 
Preferred Spaces, 
Long-Term</t>
  </si>
  <si>
    <t>Required # of 
Preferred Spaces, 
Short-Term</t>
  </si>
  <si>
    <r>
      <rPr>
        <b/>
        <sz val="10"/>
        <color theme="1"/>
        <rFont val="Arial"/>
        <family val="2"/>
      </rPr>
      <t>Assumptions:</t>
    </r>
    <r>
      <rPr>
        <sz val="10"/>
        <color theme="1"/>
        <rFont val="Arial"/>
        <family val="2"/>
      </rPr>
      <t xml:space="preserve">
Long-term parking is for FTEs, overnight guests, residents, etc. 
Short-term parking is for visitors, retail customers, etc.</t>
    </r>
  </si>
  <si>
    <r>
      <rPr>
        <b/>
        <sz val="10"/>
        <color theme="1"/>
        <rFont val="Arial"/>
        <family val="2"/>
      </rPr>
      <t>Example:</t>
    </r>
    <r>
      <rPr>
        <sz val="10"/>
        <color theme="1"/>
        <rFont val="Arial"/>
        <family val="2"/>
      </rPr>
      <t xml:space="preserve"> 
A commercial office building has a parking garage with 135 parking spaces for employees. Additionally, short-term parking is provided for visitors in a surface parking lot at the front of the building. This short-term parking lot includes 45 spaces.</t>
    </r>
  </si>
  <si>
    <r>
      <rPr>
        <b/>
        <sz val="10"/>
        <color theme="1"/>
        <rFont val="Arial"/>
        <family val="2"/>
      </rPr>
      <t xml:space="preserve">LEED Requirements: </t>
    </r>
    <r>
      <rPr>
        <sz val="10"/>
        <color theme="1"/>
        <rFont val="Arial"/>
        <family val="2"/>
      </rPr>
      <t xml:space="preserve">
1. Designate 5% of parking spaces as preferred parking for green vehicles
AND
2. Install alternative-fuel fueling stations in 2% of all parking spaces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</si>
</sst>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ill Sans Std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C00000"/>
      <name val="Calibri"/>
      <family val="2"/>
      <scheme val="minor"/>
    </font>
    <font>
      <i/>
      <sz val="10"/>
      <color rgb="FFC00000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/>
      <diagonal/>
    </border>
    <border>
      <left/>
      <right style="medium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0" fillId="2" borderId="0" xfId="0" applyFill="1" applyAlignment="1">
      <alignment horizontal="left" wrapText="1"/>
    </xf>
    <xf numFmtId="0" fontId="0" fillId="2" borderId="0" xfId="0" applyFill="1"/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2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4" fillId="2" borderId="12" xfId="0" applyFont="1" applyFill="1" applyBorder="1" applyAlignment="1">
      <alignment horizontal="left" vertical="center" wrapText="1" indent="1"/>
    </xf>
    <xf numFmtId="0" fontId="4" fillId="2" borderId="6" xfId="0" applyFont="1" applyFill="1" applyBorder="1" applyAlignment="1">
      <alignment horizontal="left" vertical="center" wrapText="1" indent="1"/>
    </xf>
    <xf numFmtId="0" fontId="4" fillId="2" borderId="13" xfId="0" applyFont="1" applyFill="1" applyBorder="1" applyAlignment="1">
      <alignment horizontal="left" vertical="center" wrapText="1" indent="1"/>
    </xf>
    <xf numFmtId="0" fontId="4" fillId="2" borderId="16" xfId="0" applyFont="1" applyFill="1" applyBorder="1" applyAlignment="1">
      <alignment horizontal="left" vertical="center" wrapText="1" indent="1"/>
    </xf>
    <xf numFmtId="0" fontId="4" fillId="2" borderId="0" xfId="0" applyFont="1" applyFill="1" applyBorder="1" applyAlignment="1">
      <alignment horizontal="left" vertical="center" wrapText="1" indent="1"/>
    </xf>
    <xf numFmtId="0" fontId="4" fillId="2" borderId="25" xfId="0" applyFont="1" applyFill="1" applyBorder="1" applyAlignment="1">
      <alignment horizontal="left" vertical="center" wrapText="1" indent="1"/>
    </xf>
    <xf numFmtId="0" fontId="4" fillId="2" borderId="12" xfId="0" applyFont="1" applyFill="1" applyBorder="1" applyAlignment="1">
      <alignment horizontal="left" vertical="center" wrapText="1" indent="1"/>
    </xf>
    <xf numFmtId="0" fontId="4" fillId="2" borderId="6" xfId="0" applyFont="1" applyFill="1" applyBorder="1" applyAlignment="1">
      <alignment horizontal="left" vertical="center" wrapText="1" indent="1"/>
    </xf>
    <xf numFmtId="0" fontId="4" fillId="2" borderId="13" xfId="0" applyFont="1" applyFill="1" applyBorder="1" applyAlignment="1">
      <alignment horizontal="left" vertical="center" wrapText="1" indent="1"/>
    </xf>
    <xf numFmtId="0" fontId="4" fillId="2" borderId="16" xfId="0" applyFont="1" applyFill="1" applyBorder="1" applyAlignment="1">
      <alignment horizontal="left" vertical="center" wrapText="1" indent="1"/>
    </xf>
    <xf numFmtId="0" fontId="4" fillId="2" borderId="0" xfId="0" applyFont="1" applyFill="1" applyBorder="1" applyAlignment="1">
      <alignment horizontal="left" vertical="center" wrapText="1" indent="1"/>
    </xf>
    <xf numFmtId="0" fontId="4" fillId="2" borderId="25" xfId="0" applyFont="1" applyFill="1" applyBorder="1" applyAlignment="1">
      <alignment horizontal="left" vertical="center" wrapText="1" inden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7" fillId="5" borderId="28" xfId="0" applyFont="1" applyFill="1" applyBorder="1" applyAlignment="1">
      <alignment horizontal="left" vertical="center" wrapText="1"/>
    </xf>
    <xf numFmtId="0" fontId="7" fillId="5" borderId="29" xfId="0" applyFont="1" applyFill="1" applyBorder="1" applyAlignment="1">
      <alignment horizontal="left" vertical="center" wrapText="1"/>
    </xf>
    <xf numFmtId="0" fontId="7" fillId="5" borderId="30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 indent="1"/>
    </xf>
    <xf numFmtId="0" fontId="4" fillId="2" borderId="4" xfId="0" applyFont="1" applyFill="1" applyBorder="1" applyAlignment="1">
      <alignment horizontal="left" vertical="center" wrapText="1" indent="1"/>
    </xf>
    <xf numFmtId="0" fontId="4" fillId="2" borderId="11" xfId="0" applyFont="1" applyFill="1" applyBorder="1" applyAlignment="1">
      <alignment horizontal="left" vertical="center" wrapText="1" indent="1"/>
    </xf>
    <xf numFmtId="0" fontId="8" fillId="6" borderId="22" xfId="0" applyFont="1" applyFill="1" applyBorder="1" applyAlignment="1" applyProtection="1">
      <alignment horizontal="left" vertical="center"/>
      <protection locked="0"/>
    </xf>
    <xf numFmtId="0" fontId="8" fillId="6" borderId="23" xfId="0" applyFont="1" applyFill="1" applyBorder="1" applyAlignment="1" applyProtection="1">
      <alignment horizontal="left" vertical="center"/>
      <protection locked="0"/>
    </xf>
    <xf numFmtId="0" fontId="8" fillId="6" borderId="24" xfId="0" applyFont="1" applyFill="1" applyBorder="1" applyAlignment="1" applyProtection="1">
      <alignment horizontal="left" vertical="center"/>
      <protection locked="0"/>
    </xf>
    <xf numFmtId="0" fontId="4" fillId="2" borderId="8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horizontal="left" vertical="center" wrapText="1" indent="1"/>
    </xf>
    <xf numFmtId="0" fontId="4" fillId="2" borderId="9" xfId="0" applyFont="1" applyFill="1" applyBorder="1" applyAlignment="1">
      <alignment horizontal="left" vertical="center" wrapText="1" indent="1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17" xfId="0" applyFont="1" applyFill="1" applyBorder="1" applyAlignment="1">
      <alignment horizontal="left" vertical="center" wrapText="1"/>
    </xf>
    <xf numFmtId="0" fontId="4" fillId="4" borderId="18" xfId="0" applyFont="1" applyFill="1" applyBorder="1" applyAlignment="1">
      <alignment horizontal="left" vertical="center" wrapText="1"/>
    </xf>
    <xf numFmtId="0" fontId="4" fillId="4" borderId="19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9" fontId="4" fillId="0" borderId="2" xfId="1" applyFont="1" applyFill="1" applyBorder="1" applyAlignment="1" applyProtection="1">
      <alignment horizontal="center" vertical="center"/>
      <protection locked="0"/>
    </xf>
    <xf numFmtId="9" fontId="4" fillId="0" borderId="3" xfId="1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66675</xdr:rowOff>
    </xdr:from>
    <xdr:to>
      <xdr:col>3</xdr:col>
      <xdr:colOff>237856</xdr:colOff>
      <xdr:row>4</xdr:row>
      <xdr:rowOff>152294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6ED534-7EF3-4A46-96B6-06D7C8669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66675"/>
          <a:ext cx="2205721" cy="8171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66675</xdr:rowOff>
    </xdr:from>
    <xdr:to>
      <xdr:col>3</xdr:col>
      <xdr:colOff>237856</xdr:colOff>
      <xdr:row>4</xdr:row>
      <xdr:rowOff>152294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89D87A-0956-4184-A4E2-B29C5361A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66675"/>
          <a:ext cx="2228581" cy="822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C209"/>
  <sheetViews>
    <sheetView tabSelected="1" zoomScale="70" zoomScaleNormal="70" workbookViewId="0">
      <selection activeCell="K7" sqref="K7"/>
    </sheetView>
  </sheetViews>
  <sheetFormatPr defaultRowHeight="14.5"/>
  <cols>
    <col min="1" max="1" width="8.90625" style="2"/>
    <col min="2" max="2" width="12.08984375" customWidth="1"/>
    <col min="3" max="3" width="10.08984375" customWidth="1"/>
    <col min="4" max="7" width="19" customWidth="1"/>
    <col min="8" max="29" width="8.90625" style="2"/>
    <col min="30" max="471" width="8.7265625" style="2"/>
  </cols>
  <sheetData>
    <row r="1" spans="2:9" s="2" customFormat="1"/>
    <row r="2" spans="2:9" s="2" customFormat="1"/>
    <row r="3" spans="2:9" s="2" customFormat="1"/>
    <row r="4" spans="2:9" s="2" customFormat="1"/>
    <row r="5" spans="2:9" s="2" customFormat="1" ht="15" thickBot="1"/>
    <row r="6" spans="2:9" ht="21" customHeight="1">
      <c r="B6" s="27" t="s">
        <v>3</v>
      </c>
      <c r="C6" s="28"/>
      <c r="D6" s="28"/>
      <c r="E6" s="28"/>
      <c r="F6" s="28"/>
      <c r="G6" s="29"/>
      <c r="H6" s="1"/>
      <c r="I6" s="1"/>
    </row>
    <row r="7" spans="2:9" ht="43" customHeight="1">
      <c r="B7" s="30" t="s">
        <v>4</v>
      </c>
      <c r="C7" s="31"/>
      <c r="D7" s="31"/>
      <c r="E7" s="31"/>
      <c r="F7" s="31"/>
      <c r="G7" s="32"/>
      <c r="H7" s="1"/>
      <c r="I7" s="1"/>
    </row>
    <row r="8" spans="2:9" ht="58.5" customHeight="1">
      <c r="B8" s="36" t="s">
        <v>18</v>
      </c>
      <c r="C8" s="37"/>
      <c r="D8" s="37"/>
      <c r="E8" s="37"/>
      <c r="F8" s="37"/>
      <c r="G8" s="38"/>
      <c r="H8" s="3"/>
      <c r="I8" s="3"/>
    </row>
    <row r="9" spans="2:9" ht="138" customHeight="1">
      <c r="B9" s="30" t="s">
        <v>7</v>
      </c>
      <c r="C9" s="31"/>
      <c r="D9" s="31"/>
      <c r="E9" s="31"/>
      <c r="F9" s="31"/>
      <c r="G9" s="32"/>
      <c r="H9" s="3"/>
      <c r="I9" s="3"/>
    </row>
    <row r="10" spans="2:9" s="2" customFormat="1" ht="19.25" customHeight="1">
      <c r="B10" s="11"/>
      <c r="C10" s="23" t="s">
        <v>1</v>
      </c>
      <c r="D10" s="24"/>
      <c r="E10" s="12"/>
      <c r="F10" s="12"/>
      <c r="G10" s="13"/>
      <c r="H10" s="3"/>
      <c r="I10" s="3"/>
    </row>
    <row r="11" spans="2:9" s="2" customFormat="1" ht="19.25" customHeight="1">
      <c r="B11" s="11"/>
      <c r="C11" s="25" t="s">
        <v>2</v>
      </c>
      <c r="D11" s="26"/>
      <c r="E11" s="12"/>
      <c r="F11" s="12"/>
      <c r="G11" s="13"/>
      <c r="H11" s="3"/>
      <c r="I11" s="3"/>
    </row>
    <row r="12" spans="2:9" s="2" customFormat="1" ht="10.25" customHeight="1">
      <c r="B12" s="8"/>
      <c r="C12" s="9"/>
      <c r="D12" s="9"/>
      <c r="E12" s="9"/>
      <c r="F12" s="9"/>
      <c r="G12" s="10"/>
      <c r="H12" s="3"/>
      <c r="I12" s="3"/>
    </row>
    <row r="13" spans="2:9" s="2" customFormat="1" ht="15" customHeight="1">
      <c r="B13" s="33" t="s">
        <v>11</v>
      </c>
      <c r="C13" s="34"/>
      <c r="D13" s="34"/>
      <c r="E13" s="34"/>
      <c r="F13" s="34"/>
      <c r="G13" s="35"/>
      <c r="H13" s="3"/>
      <c r="I13" s="3"/>
    </row>
    <row r="14" spans="2:9" s="2" customFormat="1">
      <c r="B14" s="20" t="s">
        <v>0</v>
      </c>
      <c r="C14" s="21"/>
      <c r="D14" s="21" t="s">
        <v>5</v>
      </c>
      <c r="E14" s="21"/>
      <c r="F14" s="21" t="s">
        <v>6</v>
      </c>
      <c r="G14" s="22"/>
      <c r="H14" s="4"/>
      <c r="I14" s="4"/>
    </row>
    <row r="15" spans="2:9" s="2" customFormat="1">
      <c r="B15" s="20"/>
      <c r="C15" s="21"/>
      <c r="D15" s="21"/>
      <c r="E15" s="21"/>
      <c r="F15" s="21"/>
      <c r="G15" s="22"/>
      <c r="H15" s="4"/>
      <c r="I15" s="4"/>
    </row>
    <row r="16" spans="2:9" s="2" customFormat="1">
      <c r="B16" s="39"/>
      <c r="C16" s="40"/>
      <c r="D16" s="41">
        <f>ROUNDUP(B16*0.05,0)</f>
        <v>0</v>
      </c>
      <c r="E16" s="41"/>
      <c r="F16" s="41">
        <f>ROUNDUP(B16*0.02,0)</f>
        <v>0</v>
      </c>
      <c r="G16" s="42"/>
    </row>
    <row r="17" spans="2:7" s="2" customFormat="1">
      <c r="B17" s="39"/>
      <c r="C17" s="40"/>
      <c r="D17" s="41"/>
      <c r="E17" s="41"/>
      <c r="F17" s="41"/>
      <c r="G17" s="42"/>
    </row>
    <row r="18" spans="2:7" s="2" customFormat="1" ht="15" customHeight="1">
      <c r="B18" s="33" t="s">
        <v>8</v>
      </c>
      <c r="C18" s="34"/>
      <c r="D18" s="34"/>
      <c r="E18" s="34"/>
      <c r="F18" s="34"/>
      <c r="G18" s="35"/>
    </row>
    <row r="19" spans="2:7" s="2" customFormat="1" ht="15" customHeight="1">
      <c r="B19" s="20" t="s">
        <v>0</v>
      </c>
      <c r="C19" s="21"/>
      <c r="D19" s="43" t="s">
        <v>12</v>
      </c>
      <c r="E19" s="43" t="s">
        <v>13</v>
      </c>
      <c r="F19" s="43" t="s">
        <v>14</v>
      </c>
      <c r="G19" s="45" t="s">
        <v>15</v>
      </c>
    </row>
    <row r="20" spans="2:7" s="2" customFormat="1" ht="27.65" customHeight="1">
      <c r="B20" s="20"/>
      <c r="C20" s="21"/>
      <c r="D20" s="44"/>
      <c r="E20" s="44"/>
      <c r="F20" s="44"/>
      <c r="G20" s="46"/>
    </row>
    <row r="21" spans="2:7" s="2" customFormat="1" ht="14.4" customHeight="1">
      <c r="B21" s="39"/>
      <c r="C21" s="40"/>
      <c r="D21" s="60"/>
      <c r="E21" s="60"/>
      <c r="F21" s="56">
        <f>ROUNDUP($B$21*$D$21*0.05,0)</f>
        <v>0</v>
      </c>
      <c r="G21" s="58">
        <f>ROUNDUP($B$21*$E$21*0.05,0)</f>
        <v>0</v>
      </c>
    </row>
    <row r="22" spans="2:7" s="2" customFormat="1" ht="14.4" customHeight="1">
      <c r="B22" s="39"/>
      <c r="C22" s="40"/>
      <c r="D22" s="61"/>
      <c r="E22" s="61"/>
      <c r="F22" s="62"/>
      <c r="G22" s="63"/>
    </row>
    <row r="23" spans="2:7" s="2" customFormat="1" ht="29" customHeight="1">
      <c r="B23" s="47" t="s">
        <v>16</v>
      </c>
      <c r="C23" s="48"/>
      <c r="D23" s="48"/>
      <c r="E23" s="49"/>
      <c r="F23" s="43" t="s">
        <v>9</v>
      </c>
      <c r="G23" s="45" t="s">
        <v>10</v>
      </c>
    </row>
    <row r="24" spans="2:7" s="2" customFormat="1" ht="29" customHeight="1">
      <c r="B24" s="50"/>
      <c r="C24" s="51"/>
      <c r="D24" s="51"/>
      <c r="E24" s="52"/>
      <c r="F24" s="44"/>
      <c r="G24" s="46"/>
    </row>
    <row r="25" spans="2:7" s="2" customFormat="1" ht="14.4" customHeight="1">
      <c r="B25" s="50"/>
      <c r="C25" s="51"/>
      <c r="D25" s="51"/>
      <c r="E25" s="52"/>
      <c r="F25" s="56">
        <f>ROUNDUP($B$21*$D$21*0.02,0)</f>
        <v>0</v>
      </c>
      <c r="G25" s="58">
        <f>ROUNDUP($B$21*$E$21*0.02,0)</f>
        <v>0</v>
      </c>
    </row>
    <row r="26" spans="2:7" s="2" customFormat="1" ht="16.25" customHeight="1" thickBot="1">
      <c r="B26" s="53"/>
      <c r="C26" s="54"/>
      <c r="D26" s="54"/>
      <c r="E26" s="55"/>
      <c r="F26" s="57"/>
      <c r="G26" s="59"/>
    </row>
    <row r="27" spans="2:7" s="2" customFormat="1">
      <c r="B27" s="7" t="str">
        <f>IF(D21+E21&lt;&gt;100%,"Error: Total % of Long-Term and Short-Term parking spaces should be 100%","")</f>
        <v>Error: Total % of Long-Term and Short-Term parking spaces should be 100%</v>
      </c>
      <c r="C27" s="5"/>
      <c r="D27" s="5"/>
      <c r="E27" s="5"/>
      <c r="F27" s="5"/>
      <c r="G27" s="5"/>
    </row>
    <row r="28" spans="2:7" s="2" customFormat="1">
      <c r="B28" s="6"/>
    </row>
    <row r="29" spans="2:7" s="2" customFormat="1"/>
    <row r="30" spans="2:7" s="2" customFormat="1"/>
    <row r="31" spans="2:7" s="2" customFormat="1"/>
    <row r="32" spans="2:7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</sheetData>
  <mergeCells count="29">
    <mergeCell ref="B21:C22"/>
    <mergeCell ref="D21:D22"/>
    <mergeCell ref="E21:E22"/>
    <mergeCell ref="F21:F22"/>
    <mergeCell ref="G21:G22"/>
    <mergeCell ref="B23:E26"/>
    <mergeCell ref="F23:F24"/>
    <mergeCell ref="G23:G24"/>
    <mergeCell ref="F25:F26"/>
    <mergeCell ref="G25:G26"/>
    <mergeCell ref="B16:C17"/>
    <mergeCell ref="D16:E17"/>
    <mergeCell ref="F16:G17"/>
    <mergeCell ref="B18:G18"/>
    <mergeCell ref="B19:C20"/>
    <mergeCell ref="D19:D20"/>
    <mergeCell ref="E19:E20"/>
    <mergeCell ref="F19:F20"/>
    <mergeCell ref="G19:G20"/>
    <mergeCell ref="B6:G6"/>
    <mergeCell ref="B7:G7"/>
    <mergeCell ref="B9:G9"/>
    <mergeCell ref="B13:G13"/>
    <mergeCell ref="B8:G8"/>
    <mergeCell ref="B14:C15"/>
    <mergeCell ref="D14:E15"/>
    <mergeCell ref="F14:G15"/>
    <mergeCell ref="C10:D10"/>
    <mergeCell ref="C11:D11"/>
  </mergeCells>
  <pageMargins left="0.7" right="0.7" top="0.75" bottom="0.75" header="0.3" footer="0.3"/>
  <pageSetup paperSize="12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C209"/>
  <sheetViews>
    <sheetView zoomScale="70" zoomScaleNormal="70" workbookViewId="0">
      <selection activeCell="O7" sqref="O7"/>
    </sheetView>
  </sheetViews>
  <sheetFormatPr defaultRowHeight="14.5"/>
  <cols>
    <col min="1" max="1" width="8.7265625" style="2"/>
    <col min="2" max="2" width="12.08984375" customWidth="1"/>
    <col min="3" max="3" width="10.08984375" customWidth="1"/>
    <col min="4" max="7" width="19" customWidth="1"/>
    <col min="8" max="338" width="8.7265625" style="2"/>
  </cols>
  <sheetData>
    <row r="1" spans="2:471" s="2" customFormat="1"/>
    <row r="2" spans="2:471" s="2" customFormat="1"/>
    <row r="3" spans="2:471" s="2" customFormat="1"/>
    <row r="4" spans="2:471" s="2" customFormat="1"/>
    <row r="5" spans="2:471" s="2" customFormat="1" ht="15" thickBot="1"/>
    <row r="6" spans="2:471" ht="21" customHeight="1">
      <c r="B6" s="27" t="s">
        <v>3</v>
      </c>
      <c r="C6" s="28"/>
      <c r="D6" s="28"/>
      <c r="E6" s="28"/>
      <c r="F6" s="28"/>
      <c r="G6" s="29"/>
      <c r="H6" s="1"/>
      <c r="I6" s="64" t="s">
        <v>17</v>
      </c>
      <c r="J6" s="64"/>
      <c r="K6" s="64"/>
    </row>
    <row r="7" spans="2:471" ht="43" customHeight="1">
      <c r="B7" s="30" t="s">
        <v>4</v>
      </c>
      <c r="C7" s="31"/>
      <c r="D7" s="31"/>
      <c r="E7" s="31"/>
      <c r="F7" s="31"/>
      <c r="G7" s="32"/>
      <c r="H7" s="1"/>
      <c r="I7" s="64"/>
      <c r="J7" s="64"/>
      <c r="K7" s="64"/>
    </row>
    <row r="8" spans="2:471" ht="58.5" customHeight="1">
      <c r="B8" s="36" t="s">
        <v>18</v>
      </c>
      <c r="C8" s="37"/>
      <c r="D8" s="37"/>
      <c r="E8" s="37"/>
      <c r="F8" s="37"/>
      <c r="G8" s="38"/>
      <c r="H8" s="3"/>
      <c r="I8" s="64"/>
      <c r="J8" s="64"/>
      <c r="K8" s="64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</row>
    <row r="9" spans="2:471" ht="138" customHeight="1">
      <c r="B9" s="30" t="s">
        <v>7</v>
      </c>
      <c r="C9" s="31"/>
      <c r="D9" s="31"/>
      <c r="E9" s="31"/>
      <c r="F9" s="31"/>
      <c r="G9" s="32"/>
      <c r="H9" s="3"/>
      <c r="I9" s="64"/>
      <c r="J9" s="64"/>
      <c r="K9" s="64"/>
    </row>
    <row r="10" spans="2:471" s="2" customFormat="1" ht="19.25" customHeight="1">
      <c r="B10" s="17"/>
      <c r="C10" s="23" t="s">
        <v>1</v>
      </c>
      <c r="D10" s="24"/>
      <c r="E10" s="18"/>
      <c r="F10" s="18"/>
      <c r="G10" s="19"/>
      <c r="H10" s="3"/>
      <c r="I10" s="64"/>
      <c r="J10" s="64"/>
      <c r="K10" s="64"/>
    </row>
    <row r="11" spans="2:471" s="2" customFormat="1" ht="19.25" customHeight="1">
      <c r="B11" s="17"/>
      <c r="C11" s="25" t="s">
        <v>2</v>
      </c>
      <c r="D11" s="26"/>
      <c r="E11" s="18"/>
      <c r="F11" s="18"/>
      <c r="G11" s="19"/>
      <c r="H11" s="3"/>
      <c r="I11" s="64"/>
      <c r="J11" s="64"/>
      <c r="K11" s="64"/>
    </row>
    <row r="12" spans="2:471" s="2" customFormat="1" ht="10.25" customHeight="1">
      <c r="B12" s="14"/>
      <c r="C12" s="15"/>
      <c r="D12" s="15"/>
      <c r="E12" s="15"/>
      <c r="F12" s="15"/>
      <c r="G12" s="16"/>
      <c r="H12" s="3"/>
      <c r="I12" s="64"/>
      <c r="J12" s="64"/>
      <c r="K12" s="64"/>
    </row>
    <row r="13" spans="2:471" s="2" customFormat="1" ht="15" customHeight="1">
      <c r="B13" s="33" t="s">
        <v>11</v>
      </c>
      <c r="C13" s="34"/>
      <c r="D13" s="34"/>
      <c r="E13" s="34"/>
      <c r="F13" s="34"/>
      <c r="G13" s="35"/>
      <c r="H13" s="3"/>
      <c r="I13" s="64"/>
      <c r="J13" s="64"/>
      <c r="K13" s="64"/>
    </row>
    <row r="14" spans="2:471" s="2" customFormat="1">
      <c r="B14" s="20" t="s">
        <v>0</v>
      </c>
      <c r="C14" s="21"/>
      <c r="D14" s="21" t="s">
        <v>5</v>
      </c>
      <c r="E14" s="21"/>
      <c r="F14" s="21" t="s">
        <v>6</v>
      </c>
      <c r="G14" s="22"/>
      <c r="H14" s="4"/>
      <c r="I14" s="64"/>
      <c r="J14" s="64"/>
      <c r="K14" s="64"/>
    </row>
    <row r="15" spans="2:471" s="2" customFormat="1">
      <c r="B15" s="20"/>
      <c r="C15" s="21"/>
      <c r="D15" s="21"/>
      <c r="E15" s="21"/>
      <c r="F15" s="21"/>
      <c r="G15" s="22"/>
      <c r="H15" s="4"/>
      <c r="I15" s="64"/>
      <c r="J15" s="64"/>
      <c r="K15" s="64"/>
    </row>
    <row r="16" spans="2:471" s="2" customFormat="1">
      <c r="B16" s="39"/>
      <c r="C16" s="40"/>
      <c r="D16" s="41">
        <f>ROUNDUP(B16*0.05,0)</f>
        <v>0</v>
      </c>
      <c r="E16" s="41"/>
      <c r="F16" s="41">
        <f>ROUNDUP(B16*0.02,0)</f>
        <v>0</v>
      </c>
      <c r="G16" s="42"/>
      <c r="I16" s="64"/>
      <c r="J16" s="64"/>
      <c r="K16" s="64"/>
    </row>
    <row r="17" spans="2:11" s="2" customFormat="1">
      <c r="B17" s="39"/>
      <c r="C17" s="40"/>
      <c r="D17" s="41"/>
      <c r="E17" s="41"/>
      <c r="F17" s="41"/>
      <c r="G17" s="42"/>
      <c r="I17" s="64"/>
      <c r="J17" s="64"/>
      <c r="K17" s="64"/>
    </row>
    <row r="18" spans="2:11" s="2" customFormat="1" ht="15" customHeight="1">
      <c r="B18" s="33" t="s">
        <v>8</v>
      </c>
      <c r="C18" s="34"/>
      <c r="D18" s="34"/>
      <c r="E18" s="34"/>
      <c r="F18" s="34"/>
      <c r="G18" s="35"/>
      <c r="I18" s="64"/>
      <c r="J18" s="64"/>
      <c r="K18" s="64"/>
    </row>
    <row r="19" spans="2:11" s="2" customFormat="1" ht="15" customHeight="1">
      <c r="B19" s="20" t="s">
        <v>0</v>
      </c>
      <c r="C19" s="21"/>
      <c r="D19" s="43" t="s">
        <v>12</v>
      </c>
      <c r="E19" s="43" t="s">
        <v>13</v>
      </c>
      <c r="F19" s="43" t="s">
        <v>14</v>
      </c>
      <c r="G19" s="45" t="s">
        <v>15</v>
      </c>
      <c r="I19" s="64"/>
      <c r="J19" s="64"/>
      <c r="K19" s="64"/>
    </row>
    <row r="20" spans="2:11" s="2" customFormat="1" ht="27.65" customHeight="1">
      <c r="B20" s="20"/>
      <c r="C20" s="21"/>
      <c r="D20" s="44"/>
      <c r="E20" s="44"/>
      <c r="F20" s="44"/>
      <c r="G20" s="46"/>
      <c r="I20" s="64"/>
      <c r="J20" s="64"/>
      <c r="K20" s="64"/>
    </row>
    <row r="21" spans="2:11" s="2" customFormat="1" ht="14.4" customHeight="1">
      <c r="B21" s="39">
        <v>180</v>
      </c>
      <c r="C21" s="40"/>
      <c r="D21" s="60">
        <v>0.75</v>
      </c>
      <c r="E21" s="60">
        <v>0.25</v>
      </c>
      <c r="F21" s="56">
        <f>ROUNDUP($B$21*$D$21*0.05,0)</f>
        <v>7</v>
      </c>
      <c r="G21" s="58">
        <f>ROUNDUP($B$21*$E$21*0.05,0)</f>
        <v>3</v>
      </c>
      <c r="I21" s="64"/>
      <c r="J21" s="64"/>
      <c r="K21" s="64"/>
    </row>
    <row r="22" spans="2:11" s="2" customFormat="1" ht="14.4" customHeight="1">
      <c r="B22" s="39"/>
      <c r="C22" s="40"/>
      <c r="D22" s="61"/>
      <c r="E22" s="61"/>
      <c r="F22" s="62"/>
      <c r="G22" s="63"/>
      <c r="I22" s="64"/>
      <c r="J22" s="64"/>
      <c r="K22" s="64"/>
    </row>
    <row r="23" spans="2:11" s="2" customFormat="1" ht="29" customHeight="1">
      <c r="B23" s="47" t="s">
        <v>16</v>
      </c>
      <c r="C23" s="48"/>
      <c r="D23" s="48"/>
      <c r="E23" s="49"/>
      <c r="F23" s="43" t="s">
        <v>9</v>
      </c>
      <c r="G23" s="45" t="s">
        <v>10</v>
      </c>
      <c r="I23" s="64"/>
      <c r="J23" s="64"/>
      <c r="K23" s="64"/>
    </row>
    <row r="24" spans="2:11" s="2" customFormat="1" ht="29" customHeight="1">
      <c r="B24" s="50"/>
      <c r="C24" s="51"/>
      <c r="D24" s="51"/>
      <c r="E24" s="52"/>
      <c r="F24" s="44"/>
      <c r="G24" s="46"/>
      <c r="I24" s="64"/>
      <c r="J24" s="64"/>
      <c r="K24" s="64"/>
    </row>
    <row r="25" spans="2:11" s="2" customFormat="1" ht="14.4" customHeight="1">
      <c r="B25" s="50"/>
      <c r="C25" s="51"/>
      <c r="D25" s="51"/>
      <c r="E25" s="52"/>
      <c r="F25" s="56">
        <f>ROUNDUP($B$21*$D$21*0.02,0)</f>
        <v>3</v>
      </c>
      <c r="G25" s="58">
        <f>ROUNDUP($B$21*$E$21*0.02,0)</f>
        <v>1</v>
      </c>
      <c r="I25" s="64"/>
      <c r="J25" s="64"/>
      <c r="K25" s="64"/>
    </row>
    <row r="26" spans="2:11" s="2" customFormat="1" ht="16.25" customHeight="1" thickBot="1">
      <c r="B26" s="53"/>
      <c r="C26" s="54"/>
      <c r="D26" s="54"/>
      <c r="E26" s="55"/>
      <c r="F26" s="57"/>
      <c r="G26" s="59"/>
      <c r="I26" s="64"/>
      <c r="J26" s="64"/>
      <c r="K26" s="64"/>
    </row>
    <row r="27" spans="2:11" s="2" customFormat="1">
      <c r="B27" s="7" t="str">
        <f>IF(D21+E21&lt;&gt;100%,"Error: Total % of Long Term and Short Term parking spaces should be 100%","")</f>
        <v/>
      </c>
      <c r="C27" s="5"/>
      <c r="D27" s="5"/>
      <c r="E27" s="5"/>
      <c r="F27" s="5"/>
      <c r="G27" s="5"/>
      <c r="I27" s="64"/>
      <c r="J27" s="64"/>
      <c r="K27" s="64"/>
    </row>
    <row r="28" spans="2:11" s="2" customFormat="1">
      <c r="B28" s="6"/>
      <c r="I28" s="64"/>
      <c r="J28" s="64"/>
      <c r="K28" s="64"/>
    </row>
    <row r="29" spans="2:11" s="2" customFormat="1"/>
    <row r="30" spans="2:11" s="2" customFormat="1"/>
    <row r="31" spans="2:11" s="2" customFormat="1"/>
    <row r="32" spans="2:11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</sheetData>
  <mergeCells count="30">
    <mergeCell ref="C11:D11"/>
    <mergeCell ref="B6:G6"/>
    <mergeCell ref="B7:G7"/>
    <mergeCell ref="B8:G8"/>
    <mergeCell ref="B9:G9"/>
    <mergeCell ref="C10:D10"/>
    <mergeCell ref="G19:G20"/>
    <mergeCell ref="B13:G13"/>
    <mergeCell ref="B14:C15"/>
    <mergeCell ref="D14:E15"/>
    <mergeCell ref="F14:G15"/>
    <mergeCell ref="B16:C17"/>
    <mergeCell ref="D16:E17"/>
    <mergeCell ref="F16:G17"/>
    <mergeCell ref="I6:K28"/>
    <mergeCell ref="B21:C22"/>
    <mergeCell ref="D21:D22"/>
    <mergeCell ref="E21:E22"/>
    <mergeCell ref="F21:F22"/>
    <mergeCell ref="G21:G22"/>
    <mergeCell ref="B23:E26"/>
    <mergeCell ref="F23:F24"/>
    <mergeCell ref="G23:G24"/>
    <mergeCell ref="F25:F26"/>
    <mergeCell ref="G25:G26"/>
    <mergeCell ref="B18:G18"/>
    <mergeCell ref="B19:C20"/>
    <mergeCell ref="D19:D20"/>
    <mergeCell ref="E19:E20"/>
    <mergeCell ref="F19:F20"/>
  </mergeCells>
  <pageMargins left="0.7" right="0.7" top="0.75" bottom="0.75" header="0.3" footer="0.3"/>
  <pageSetup paperSize="12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Gihl, Calie A.</dc:creator>
  <cp:lastModifiedBy>Trista Little</cp:lastModifiedBy>
  <dcterms:created xsi:type="dcterms:W3CDTF">2018-06-22T03:21:42Z</dcterms:created>
  <dcterms:modified xsi:type="dcterms:W3CDTF">2018-08-31T22:14:06Z</dcterms:modified>
</cp:coreProperties>
</file>